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87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<sst xmlns="http://schemas.openxmlformats.org/spreadsheetml/2006/main" count="87" uniqueCount="60">
  <si>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poradie</t>
  </si>
  <si>
    <t>št.č.</t>
  </si>
  <si>
    <t>Priezvisko, meno</t>
  </si>
  <si>
    <t>škola</t>
  </si>
  <si>
    <t>Spolu T</t>
  </si>
  <si>
    <t>Teoretická časť</t>
  </si>
  <si>
    <t>Prax</t>
  </si>
  <si>
    <t>Celkom</t>
  </si>
  <si>
    <t>Ú R</t>
  </si>
  <si>
    <t xml:space="preserve">Pripravoval(a) </t>
  </si>
  <si>
    <t xml:space="preserve">priemer </t>
  </si>
  <si>
    <t>% úspešnosti</t>
  </si>
  <si>
    <t>predseda KK CHO v Trnave</t>
  </si>
  <si>
    <t>PaedDr. Ivan Hnát</t>
  </si>
  <si>
    <r>
      <t>S</t>
    </r>
    <r>
      <rPr>
        <vertAlign val="subscript"/>
        <sz val="8"/>
        <rFont val="Arial"/>
        <family val="2"/>
      </rPr>
      <t xml:space="preserve">min </t>
    </r>
    <r>
      <rPr>
        <sz val="8"/>
        <rFont val="Arial"/>
        <family val="0"/>
      </rPr>
      <t>= 40</t>
    </r>
  </si>
  <si>
    <t xml:space="preserve">Nedostavili sa </t>
  </si>
  <si>
    <t xml:space="preserve">                       Výsledková listina krajského kola Chemickej olympiády</t>
  </si>
  <si>
    <r>
      <t xml:space="preserve">                                        48. ročník, školský rok 2011/2012, kategória D</t>
    </r>
    <r>
      <rPr>
        <b/>
        <vertAlign val="subscript"/>
        <sz val="16"/>
        <rFont val="Arial CE"/>
        <family val="0"/>
      </rPr>
      <t>G</t>
    </r>
  </si>
  <si>
    <t xml:space="preserve">                                Trnavský kraj, 16.5. 2012, miesto: KCH PdF TU Trnava</t>
  </si>
  <si>
    <t>Bartovic, Vladimír</t>
  </si>
  <si>
    <t>G AM Trnava</t>
  </si>
  <si>
    <t>Csicsay, Dávid</t>
  </si>
  <si>
    <t>Gm IM Šamorín</t>
  </si>
  <si>
    <t>Drgoň, Matúš</t>
  </si>
  <si>
    <t>G IK Hlohovec</t>
  </si>
  <si>
    <t>Dzurjaninová, Hana</t>
  </si>
  <si>
    <t>Gál, Dávid</t>
  </si>
  <si>
    <t>G LN Senica</t>
  </si>
  <si>
    <t>Heribanová, Xénia</t>
  </si>
  <si>
    <t>Hílková, Kristína</t>
  </si>
  <si>
    <t>Jantáková, Zuzana</t>
  </si>
  <si>
    <t>Kontárová, Orsolya</t>
  </si>
  <si>
    <t>Gm ZK Galanta</t>
  </si>
  <si>
    <t>Lúčny, Štefan</t>
  </si>
  <si>
    <t>G PdC Piešťany</t>
  </si>
  <si>
    <t>Lukovicsová, Lilla</t>
  </si>
  <si>
    <t>Mička, Richard</t>
  </si>
  <si>
    <t>Ngová, Mária</t>
  </si>
  <si>
    <t>G FVS Skalica</t>
  </si>
  <si>
    <t>Obuch, Jakub</t>
  </si>
  <si>
    <t>G JH Trnava</t>
  </si>
  <si>
    <t>Opetová, Martina</t>
  </si>
  <si>
    <t xml:space="preserve">Pányik, Karolína </t>
  </si>
  <si>
    <t>Planková, Michaela</t>
  </si>
  <si>
    <t>Radočáková, Katarína</t>
  </si>
  <si>
    <t>Rišková, Diana</t>
  </si>
  <si>
    <t>Robota, Jakub</t>
  </si>
  <si>
    <t>Straková, Katarína</t>
  </si>
  <si>
    <t>G VM Sereď</t>
  </si>
  <si>
    <t>Šantavý, Ondrej</t>
  </si>
  <si>
    <t>Tamaškovičová, Dominika</t>
  </si>
  <si>
    <t>Melicháč, Lukáš</t>
  </si>
  <si>
    <t>Mgr. Lenka Löfflerová</t>
  </si>
  <si>
    <t>Mgr. Viera Svatoňová</t>
  </si>
  <si>
    <t>Ing. Erika Horváthová</t>
  </si>
  <si>
    <t>Ing. Gustáv Fröhlich</t>
  </si>
  <si>
    <t>Mgr. Herzogová</t>
  </si>
  <si>
    <t>Mgr. Karin Minarovská</t>
  </si>
  <si>
    <t>Mgr. Alžbeta Pifková</t>
  </si>
  <si>
    <t>Mgr. Z. Čapkovičová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</si>
</sst>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 CE"/>
      <family val="0"/>
    </font>
    <font>
      <sz val="18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8"/>
      <name val="Arial"/>
      <family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vertAlign val="subscript"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1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2" fontId="0" fillId="0" borderId="32" xfId="0" applyNumberFormat="1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180" fontId="9" fillId="0" borderId="21" xfId="0" applyNumberFormat="1" applyFont="1" applyBorder="1" applyAlignment="1">
      <alignment horizontal="center"/>
    </xf>
    <xf numFmtId="180" fontId="9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/>
    </xf>
    <xf numFmtId="180" fontId="9" fillId="0" borderId="10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8" xfId="0" applyFont="1" applyBorder="1" applyAlignment="1">
      <alignment/>
    </xf>
    <xf numFmtId="2" fontId="1" fillId="0" borderId="34" xfId="0" applyNumberFormat="1" applyFont="1" applyBorder="1" applyAlignment="1">
      <alignment horizontal="center"/>
    </xf>
    <xf numFmtId="2" fontId="10" fillId="0" borderId="4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5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9525</xdr:rowOff>
    </xdr:from>
    <xdr:to>
      <xdr:col>13</xdr:col>
      <xdr:colOff>1543050</xdr:colOff>
      <xdr:row>6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8115300" y="9525"/>
          <a:ext cx="1362075" cy="1343025"/>
        </a:xfrm>
        <a:prstGeom prst="rect"/>
        <a:noFill/>
      </xdr:spPr>
      <xdr:txBody>
        <a:bodyPr fromWordArt="1" wrap="none" lIns="91440" tIns="45720" rIns="91440" bIns="45720">
          <a:prstTxWarp prst="textButtonPour">
            <a:avLst>
              <a:gd name="adj" fmla="val -5461331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Krajské kolo CHO
48 
kategória DG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4.28125" style="0" customWidth="1"/>
    <col min="4" max="4" width="16.140625" style="0" customWidth="1"/>
    <col min="5" max="9" width="6.7109375" style="0" customWidth="1"/>
    <col min="10" max="12" width="7.7109375" style="0" customWidth="1"/>
    <col min="13" max="13" width="8.00390625" style="0" customWidth="1"/>
    <col min="14" max="14" width="24.421875" style="0" customWidth="1"/>
  </cols>
  <sheetData>
    <row r="1" ht="7.5" customHeight="1"/>
    <row r="2" spans="1:17" ht="23.25">
      <c r="A2" s="80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23.25">
      <c r="A3" s="82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20.25">
      <c r="A4" s="82" t="s">
        <v>18</v>
      </c>
      <c r="B4" s="82"/>
      <c r="C4" s="82"/>
      <c r="D4" s="82"/>
      <c r="E4" s="82"/>
      <c r="F4" s="82"/>
      <c r="G4" s="82"/>
      <c r="H4" s="82"/>
      <c r="I4" s="82"/>
      <c r="J4" s="83"/>
      <c r="K4" s="83"/>
      <c r="L4" s="83"/>
      <c r="M4" s="83"/>
      <c r="N4" s="83"/>
      <c r="O4" s="83"/>
      <c r="P4" s="83"/>
      <c r="Q4" s="83"/>
    </row>
    <row r="5" spans="1:17" ht="13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  <c r="O5" s="17"/>
      <c r="P5" s="17"/>
      <c r="Q5" s="17"/>
    </row>
    <row r="6" spans="5:10" ht="13.5" thickBot="1">
      <c r="E6" s="84" t="s">
        <v>5</v>
      </c>
      <c r="F6" s="85"/>
      <c r="G6" s="85"/>
      <c r="H6" s="85"/>
      <c r="I6" s="85"/>
      <c r="J6" s="86"/>
    </row>
    <row r="7" spans="5:13" ht="13.5" thickBot="1">
      <c r="E7" s="11">
        <v>1</v>
      </c>
      <c r="F7" s="33">
        <v>2</v>
      </c>
      <c r="G7" s="13">
        <v>3</v>
      </c>
      <c r="H7" s="13">
        <v>4</v>
      </c>
      <c r="I7" s="32">
        <v>5</v>
      </c>
      <c r="J7" s="11" t="s">
        <v>4</v>
      </c>
      <c r="K7" s="8" t="s">
        <v>6</v>
      </c>
      <c r="L7" s="1" t="s">
        <v>7</v>
      </c>
      <c r="M7" s="4" t="s">
        <v>8</v>
      </c>
    </row>
    <row r="8" spans="1:14" ht="13.5" thickBot="1">
      <c r="A8" s="31" t="s">
        <v>0</v>
      </c>
      <c r="B8" s="11" t="s">
        <v>1</v>
      </c>
      <c r="C8" s="11" t="s">
        <v>2</v>
      </c>
      <c r="D8" s="32" t="s">
        <v>3</v>
      </c>
      <c r="E8" s="11">
        <v>14</v>
      </c>
      <c r="F8" s="12">
        <v>10</v>
      </c>
      <c r="G8" s="9">
        <v>10</v>
      </c>
      <c r="H8" s="9">
        <v>12</v>
      </c>
      <c r="I8" s="43">
        <v>14</v>
      </c>
      <c r="J8" s="10">
        <f aca="true" t="shared" si="0" ref="J8:J18">SUM(E8:I8)</f>
        <v>60</v>
      </c>
      <c r="K8" s="3">
        <v>40</v>
      </c>
      <c r="L8" s="2">
        <v>100</v>
      </c>
      <c r="M8" s="15" t="s">
        <v>14</v>
      </c>
      <c r="N8" s="14" t="s">
        <v>9</v>
      </c>
    </row>
    <row r="9" spans="1:14" ht="15" customHeight="1">
      <c r="A9" s="7">
        <v>1</v>
      </c>
      <c r="B9" s="7">
        <v>15</v>
      </c>
      <c r="C9" s="61" t="s">
        <v>39</v>
      </c>
      <c r="D9" s="57" t="s">
        <v>40</v>
      </c>
      <c r="E9" s="52">
        <v>14</v>
      </c>
      <c r="F9" s="53">
        <v>10</v>
      </c>
      <c r="G9" s="53">
        <v>10</v>
      </c>
      <c r="H9" s="53">
        <v>10</v>
      </c>
      <c r="I9" s="54">
        <v>14</v>
      </c>
      <c r="J9" s="23">
        <f t="shared" si="0"/>
        <v>58</v>
      </c>
      <c r="K9" s="49">
        <v>39</v>
      </c>
      <c r="L9" s="50">
        <f aca="true" t="shared" si="1" ref="L9:L28">J9+K9</f>
        <v>97</v>
      </c>
      <c r="M9" s="1" t="str">
        <f aca="true" t="shared" si="2" ref="M9:M28">IF(L9&gt;39.99,"Ú R","––")</f>
        <v>Ú R</v>
      </c>
      <c r="N9" s="55" t="s">
        <v>52</v>
      </c>
    </row>
    <row r="10" spans="1:14" ht="15" customHeight="1">
      <c r="A10" s="19">
        <v>2</v>
      </c>
      <c r="B10" s="19">
        <v>10</v>
      </c>
      <c r="C10" s="62" t="s">
        <v>33</v>
      </c>
      <c r="D10" s="37" t="s">
        <v>34</v>
      </c>
      <c r="E10" s="38">
        <v>14</v>
      </c>
      <c r="F10" s="35">
        <v>7</v>
      </c>
      <c r="G10" s="35">
        <v>8</v>
      </c>
      <c r="H10" s="35">
        <v>11</v>
      </c>
      <c r="I10" s="44">
        <v>13.5</v>
      </c>
      <c r="J10" s="46">
        <f t="shared" si="0"/>
        <v>53.5</v>
      </c>
      <c r="K10" s="41">
        <v>32.5</v>
      </c>
      <c r="L10" s="40">
        <f t="shared" si="1"/>
        <v>86</v>
      </c>
      <c r="M10" s="30" t="str">
        <f t="shared" si="2"/>
        <v>Ú R</v>
      </c>
      <c r="N10" s="18" t="s">
        <v>54</v>
      </c>
    </row>
    <row r="11" spans="1:14" ht="15" customHeight="1">
      <c r="A11" s="19">
        <v>3</v>
      </c>
      <c r="B11" s="19">
        <v>22</v>
      </c>
      <c r="C11" s="62" t="s">
        <v>47</v>
      </c>
      <c r="D11" s="37" t="s">
        <v>48</v>
      </c>
      <c r="E11" s="39">
        <v>10</v>
      </c>
      <c r="F11" s="34">
        <v>6</v>
      </c>
      <c r="G11" s="34">
        <v>8</v>
      </c>
      <c r="H11" s="34">
        <v>10.5</v>
      </c>
      <c r="I11" s="45">
        <v>13</v>
      </c>
      <c r="J11" s="46">
        <f t="shared" si="0"/>
        <v>47.5</v>
      </c>
      <c r="K11" s="41">
        <v>29</v>
      </c>
      <c r="L11" s="40">
        <f t="shared" si="1"/>
        <v>76.5</v>
      </c>
      <c r="M11" s="30" t="str">
        <f t="shared" si="2"/>
        <v>Ú R</v>
      </c>
      <c r="N11" s="18" t="s">
        <v>56</v>
      </c>
    </row>
    <row r="12" spans="1:14" ht="15" customHeight="1">
      <c r="A12" s="19">
        <v>4</v>
      </c>
      <c r="B12" s="19">
        <v>12</v>
      </c>
      <c r="C12" s="62" t="s">
        <v>51</v>
      </c>
      <c r="D12" s="37" t="s">
        <v>34</v>
      </c>
      <c r="E12" s="38">
        <v>11</v>
      </c>
      <c r="F12" s="35">
        <v>7</v>
      </c>
      <c r="G12" s="35">
        <v>8</v>
      </c>
      <c r="H12" s="35">
        <v>10</v>
      </c>
      <c r="I12" s="44">
        <v>8</v>
      </c>
      <c r="J12" s="46">
        <f t="shared" si="0"/>
        <v>44</v>
      </c>
      <c r="K12" s="41">
        <v>30.5</v>
      </c>
      <c r="L12" s="40">
        <f t="shared" si="1"/>
        <v>74.5</v>
      </c>
      <c r="M12" s="30" t="str">
        <f t="shared" si="2"/>
        <v>Ú R</v>
      </c>
      <c r="N12" s="18" t="s">
        <v>54</v>
      </c>
    </row>
    <row r="13" spans="1:14" ht="15" customHeight="1">
      <c r="A13" s="19">
        <v>5</v>
      </c>
      <c r="B13" s="19">
        <v>13</v>
      </c>
      <c r="C13" s="62" t="s">
        <v>36</v>
      </c>
      <c r="D13" s="37" t="s">
        <v>27</v>
      </c>
      <c r="E13" s="38">
        <v>8</v>
      </c>
      <c r="F13" s="35">
        <v>6</v>
      </c>
      <c r="G13" s="35">
        <v>1</v>
      </c>
      <c r="H13" s="35">
        <v>8</v>
      </c>
      <c r="I13" s="44">
        <v>10</v>
      </c>
      <c r="J13" s="46">
        <f t="shared" si="0"/>
        <v>33</v>
      </c>
      <c r="K13" s="41">
        <v>37.5</v>
      </c>
      <c r="L13" s="40">
        <f t="shared" si="1"/>
        <v>70.5</v>
      </c>
      <c r="M13" s="30" t="str">
        <f t="shared" si="2"/>
        <v>Ú R</v>
      </c>
      <c r="N13" s="18" t="s">
        <v>53</v>
      </c>
    </row>
    <row r="14" spans="1:14" ht="15" customHeight="1">
      <c r="A14" s="19">
        <v>6</v>
      </c>
      <c r="B14" s="64">
        <v>4</v>
      </c>
      <c r="C14" s="58" t="s">
        <v>25</v>
      </c>
      <c r="D14" s="59" t="s">
        <v>20</v>
      </c>
      <c r="E14" s="39">
        <v>12</v>
      </c>
      <c r="F14" s="34">
        <v>4</v>
      </c>
      <c r="G14" s="34">
        <v>8</v>
      </c>
      <c r="H14" s="34">
        <v>11</v>
      </c>
      <c r="I14" s="45">
        <v>7</v>
      </c>
      <c r="J14" s="46">
        <f t="shared" si="0"/>
        <v>42</v>
      </c>
      <c r="K14" s="41">
        <v>25.5</v>
      </c>
      <c r="L14" s="40">
        <f t="shared" si="1"/>
        <v>67.5</v>
      </c>
      <c r="M14" s="30" t="str">
        <f t="shared" si="2"/>
        <v>Ú R</v>
      </c>
      <c r="N14" s="18" t="s">
        <v>59</v>
      </c>
    </row>
    <row r="15" spans="1:14" ht="15" customHeight="1">
      <c r="A15" s="20">
        <v>7</v>
      </c>
      <c r="B15" s="19">
        <v>24</v>
      </c>
      <c r="C15" s="62" t="s">
        <v>50</v>
      </c>
      <c r="D15" s="37" t="s">
        <v>48</v>
      </c>
      <c r="E15" s="39">
        <v>14</v>
      </c>
      <c r="F15" s="34">
        <v>5</v>
      </c>
      <c r="G15" s="34">
        <v>7</v>
      </c>
      <c r="H15" s="34">
        <v>10</v>
      </c>
      <c r="I15" s="45">
        <v>4</v>
      </c>
      <c r="J15" s="46">
        <f t="shared" si="0"/>
        <v>40</v>
      </c>
      <c r="K15" s="41">
        <v>26.5</v>
      </c>
      <c r="L15" s="40">
        <f t="shared" si="1"/>
        <v>66.5</v>
      </c>
      <c r="M15" s="30" t="str">
        <f t="shared" si="2"/>
        <v>Ú R</v>
      </c>
      <c r="N15" s="18" t="s">
        <v>56</v>
      </c>
    </row>
    <row r="16" spans="1:14" ht="15" customHeight="1">
      <c r="A16" s="20">
        <v>8</v>
      </c>
      <c r="B16" s="64">
        <v>18</v>
      </c>
      <c r="C16" s="58" t="s">
        <v>43</v>
      </c>
      <c r="D16" s="59" t="s">
        <v>27</v>
      </c>
      <c r="E16" s="38">
        <v>12</v>
      </c>
      <c r="F16" s="35">
        <v>2</v>
      </c>
      <c r="G16" s="35">
        <v>1</v>
      </c>
      <c r="H16" s="35">
        <v>9</v>
      </c>
      <c r="I16" s="44">
        <v>4.5</v>
      </c>
      <c r="J16" s="46">
        <f t="shared" si="0"/>
        <v>28.5</v>
      </c>
      <c r="K16" s="41">
        <v>30.5</v>
      </c>
      <c r="L16" s="40">
        <f t="shared" si="1"/>
        <v>59</v>
      </c>
      <c r="M16" s="30" t="str">
        <f t="shared" si="2"/>
        <v>Ú R</v>
      </c>
      <c r="N16" s="18" t="s">
        <v>53</v>
      </c>
    </row>
    <row r="17" spans="1:14" ht="15" customHeight="1">
      <c r="A17" s="20">
        <v>9</v>
      </c>
      <c r="B17" s="19">
        <v>7</v>
      </c>
      <c r="C17" s="62" t="s">
        <v>29</v>
      </c>
      <c r="D17" s="37" t="s">
        <v>27</v>
      </c>
      <c r="E17" s="38">
        <v>12</v>
      </c>
      <c r="F17" s="35">
        <v>2</v>
      </c>
      <c r="G17" s="35">
        <v>4</v>
      </c>
      <c r="H17" s="35">
        <v>7</v>
      </c>
      <c r="I17" s="44">
        <v>5</v>
      </c>
      <c r="J17" s="46">
        <f t="shared" si="0"/>
        <v>30</v>
      </c>
      <c r="K17" s="41">
        <v>27</v>
      </c>
      <c r="L17" s="40">
        <f t="shared" si="1"/>
        <v>57</v>
      </c>
      <c r="M17" s="30" t="str">
        <f t="shared" si="2"/>
        <v>Ú R</v>
      </c>
      <c r="N17" s="18" t="s">
        <v>53</v>
      </c>
    </row>
    <row r="18" spans="1:14" ht="15" customHeight="1">
      <c r="A18" s="20">
        <v>10</v>
      </c>
      <c r="B18" s="19">
        <v>16</v>
      </c>
      <c r="C18" s="62" t="s">
        <v>41</v>
      </c>
      <c r="D18" s="37" t="s">
        <v>24</v>
      </c>
      <c r="E18" s="38">
        <v>10</v>
      </c>
      <c r="F18" s="35">
        <v>5</v>
      </c>
      <c r="G18" s="35">
        <v>4</v>
      </c>
      <c r="H18" s="35">
        <v>5</v>
      </c>
      <c r="I18" s="44">
        <v>2</v>
      </c>
      <c r="J18" s="46">
        <f t="shared" si="0"/>
        <v>26</v>
      </c>
      <c r="K18" s="41">
        <v>30.5</v>
      </c>
      <c r="L18" s="40">
        <f t="shared" si="1"/>
        <v>56.5</v>
      </c>
      <c r="M18" s="30" t="str">
        <f t="shared" si="2"/>
        <v>Ú R</v>
      </c>
      <c r="N18" s="18" t="s">
        <v>57</v>
      </c>
    </row>
    <row r="19" spans="1:14" ht="15" customHeight="1">
      <c r="A19" s="20">
        <v>11</v>
      </c>
      <c r="B19" s="20">
        <v>1</v>
      </c>
      <c r="C19" s="62" t="s">
        <v>19</v>
      </c>
      <c r="D19" s="37" t="s">
        <v>20</v>
      </c>
      <c r="E19" s="38">
        <v>13</v>
      </c>
      <c r="F19" s="35">
        <v>2</v>
      </c>
      <c r="G19" s="35">
        <v>3</v>
      </c>
      <c r="H19" s="35">
        <v>10</v>
      </c>
      <c r="I19" s="44">
        <v>0</v>
      </c>
      <c r="J19" s="46">
        <f>SUM(E19:H19)</f>
        <v>28</v>
      </c>
      <c r="K19" s="41">
        <v>27.5</v>
      </c>
      <c r="L19" s="40">
        <f t="shared" si="1"/>
        <v>55.5</v>
      </c>
      <c r="M19" s="30" t="str">
        <f t="shared" si="2"/>
        <v>Ú R</v>
      </c>
      <c r="N19" s="18" t="s">
        <v>59</v>
      </c>
    </row>
    <row r="20" spans="1:14" ht="15" customHeight="1">
      <c r="A20" s="20">
        <v>12</v>
      </c>
      <c r="B20" s="19">
        <v>3</v>
      </c>
      <c r="C20" s="62" t="s">
        <v>23</v>
      </c>
      <c r="D20" s="37" t="s">
        <v>24</v>
      </c>
      <c r="E20" s="39">
        <v>7</v>
      </c>
      <c r="F20" s="34">
        <v>5</v>
      </c>
      <c r="G20" s="34">
        <v>4</v>
      </c>
      <c r="H20" s="34">
        <v>2</v>
      </c>
      <c r="I20" s="45">
        <v>8</v>
      </c>
      <c r="J20" s="46">
        <f aca="true" t="shared" si="3" ref="J20:J28">SUM(E20:I20)</f>
        <v>26</v>
      </c>
      <c r="K20" s="41">
        <v>27.5</v>
      </c>
      <c r="L20" s="40">
        <f t="shared" si="1"/>
        <v>53.5</v>
      </c>
      <c r="M20" s="30" t="str">
        <f t="shared" si="2"/>
        <v>Ú R</v>
      </c>
      <c r="N20" s="18" t="s">
        <v>57</v>
      </c>
    </row>
    <row r="21" spans="1:14" ht="15" customHeight="1">
      <c r="A21" s="20">
        <v>13</v>
      </c>
      <c r="B21" s="19">
        <v>20</v>
      </c>
      <c r="C21" s="62" t="s">
        <v>45</v>
      </c>
      <c r="D21" s="37" t="s">
        <v>27</v>
      </c>
      <c r="E21" s="39">
        <v>6</v>
      </c>
      <c r="F21" s="34">
        <v>4</v>
      </c>
      <c r="G21" s="34">
        <v>3</v>
      </c>
      <c r="H21" s="34">
        <v>7</v>
      </c>
      <c r="I21" s="45">
        <v>4</v>
      </c>
      <c r="J21" s="46">
        <f t="shared" si="3"/>
        <v>24</v>
      </c>
      <c r="K21" s="41">
        <v>27</v>
      </c>
      <c r="L21" s="40">
        <f t="shared" si="1"/>
        <v>51</v>
      </c>
      <c r="M21" s="30" t="str">
        <f t="shared" si="2"/>
        <v>Ú R</v>
      </c>
      <c r="N21" s="18" t="s">
        <v>53</v>
      </c>
    </row>
    <row r="22" spans="1:14" ht="15" customHeight="1">
      <c r="A22" s="20">
        <v>14</v>
      </c>
      <c r="B22" s="64">
        <v>21</v>
      </c>
      <c r="C22" s="58" t="s">
        <v>46</v>
      </c>
      <c r="D22" s="59" t="s">
        <v>27</v>
      </c>
      <c r="E22" s="39">
        <v>8</v>
      </c>
      <c r="F22" s="34">
        <v>2</v>
      </c>
      <c r="G22" s="34">
        <v>1</v>
      </c>
      <c r="H22" s="34">
        <v>7</v>
      </c>
      <c r="I22" s="45">
        <v>6</v>
      </c>
      <c r="J22" s="46">
        <f t="shared" si="3"/>
        <v>24</v>
      </c>
      <c r="K22" s="41">
        <v>26.5</v>
      </c>
      <c r="L22" s="40">
        <f t="shared" si="1"/>
        <v>50.5</v>
      </c>
      <c r="M22" s="30" t="str">
        <f t="shared" si="2"/>
        <v>Ú R</v>
      </c>
      <c r="N22" s="18" t="s">
        <v>53</v>
      </c>
    </row>
    <row r="23" spans="1:14" ht="15" customHeight="1">
      <c r="A23" s="20">
        <v>15</v>
      </c>
      <c r="B23" s="20">
        <v>2</v>
      </c>
      <c r="C23" s="62" t="s">
        <v>21</v>
      </c>
      <c r="D23" s="37" t="s">
        <v>22</v>
      </c>
      <c r="E23" s="38">
        <v>8</v>
      </c>
      <c r="F23" s="35">
        <v>4</v>
      </c>
      <c r="G23" s="35">
        <v>3</v>
      </c>
      <c r="H23" s="35">
        <v>4</v>
      </c>
      <c r="I23" s="44">
        <v>10</v>
      </c>
      <c r="J23" s="46">
        <f t="shared" si="3"/>
        <v>29</v>
      </c>
      <c r="K23" s="41">
        <v>14.5</v>
      </c>
      <c r="L23" s="40">
        <f t="shared" si="1"/>
        <v>43.5</v>
      </c>
      <c r="M23" s="30" t="str">
        <f t="shared" si="2"/>
        <v>Ú R</v>
      </c>
      <c r="N23" s="18" t="s">
        <v>55</v>
      </c>
    </row>
    <row r="24" spans="1:14" ht="15" customHeight="1" thickBot="1">
      <c r="A24" s="71">
        <v>16</v>
      </c>
      <c r="B24" s="47">
        <v>11</v>
      </c>
      <c r="C24" s="63" t="s">
        <v>35</v>
      </c>
      <c r="D24" s="60" t="s">
        <v>32</v>
      </c>
      <c r="E24" s="72">
        <v>5</v>
      </c>
      <c r="F24" s="73">
        <v>0</v>
      </c>
      <c r="G24" s="73">
        <v>0</v>
      </c>
      <c r="H24" s="73">
        <v>3.5</v>
      </c>
      <c r="I24" s="74">
        <v>10</v>
      </c>
      <c r="J24" s="26">
        <f t="shared" si="3"/>
        <v>18.5</v>
      </c>
      <c r="K24" s="75">
        <v>22</v>
      </c>
      <c r="L24" s="76">
        <f t="shared" si="1"/>
        <v>40.5</v>
      </c>
      <c r="M24" s="29" t="str">
        <f t="shared" si="2"/>
        <v>Ú R</v>
      </c>
      <c r="N24" s="48" t="s">
        <v>58</v>
      </c>
    </row>
    <row r="25" spans="1:14" ht="15" customHeight="1">
      <c r="A25" s="65">
        <v>17</v>
      </c>
      <c r="B25" s="66">
        <v>19</v>
      </c>
      <c r="C25" s="67" t="s">
        <v>44</v>
      </c>
      <c r="D25" s="68" t="s">
        <v>27</v>
      </c>
      <c r="E25" s="52">
        <v>5</v>
      </c>
      <c r="F25" s="53">
        <v>3</v>
      </c>
      <c r="G25" s="53">
        <v>3</v>
      </c>
      <c r="H25" s="53">
        <v>0</v>
      </c>
      <c r="I25" s="54">
        <v>2</v>
      </c>
      <c r="J25" s="69">
        <f t="shared" si="3"/>
        <v>13</v>
      </c>
      <c r="K25" s="42">
        <v>24.5</v>
      </c>
      <c r="L25" s="70">
        <f t="shared" si="1"/>
        <v>37.5</v>
      </c>
      <c r="M25" s="56" t="str">
        <f t="shared" si="2"/>
        <v>––</v>
      </c>
      <c r="N25" s="18" t="s">
        <v>53</v>
      </c>
    </row>
    <row r="26" spans="1:14" ht="15" customHeight="1">
      <c r="A26" s="20">
        <v>18</v>
      </c>
      <c r="B26" s="19">
        <v>17</v>
      </c>
      <c r="C26" s="62" t="s">
        <v>42</v>
      </c>
      <c r="D26" s="37" t="s">
        <v>32</v>
      </c>
      <c r="E26" s="38">
        <v>9</v>
      </c>
      <c r="F26" s="35">
        <v>0</v>
      </c>
      <c r="G26" s="35">
        <v>0</v>
      </c>
      <c r="H26" s="35">
        <v>0</v>
      </c>
      <c r="I26" s="44">
        <v>3.5</v>
      </c>
      <c r="J26" s="46">
        <f t="shared" si="3"/>
        <v>12.5</v>
      </c>
      <c r="K26" s="41">
        <v>24.5</v>
      </c>
      <c r="L26" s="40">
        <f t="shared" si="1"/>
        <v>37</v>
      </c>
      <c r="M26" s="30" t="str">
        <f t="shared" si="2"/>
        <v>––</v>
      </c>
      <c r="N26" s="18" t="s">
        <v>58</v>
      </c>
    </row>
    <row r="27" spans="1:14" ht="15" customHeight="1">
      <c r="A27" s="20">
        <v>19</v>
      </c>
      <c r="B27" s="19">
        <v>5</v>
      </c>
      <c r="C27" s="62" t="s">
        <v>26</v>
      </c>
      <c r="D27" s="37" t="s">
        <v>27</v>
      </c>
      <c r="E27" s="39">
        <v>7</v>
      </c>
      <c r="F27" s="34">
        <v>2</v>
      </c>
      <c r="G27" s="34">
        <v>1</v>
      </c>
      <c r="H27" s="34">
        <v>0</v>
      </c>
      <c r="I27" s="45">
        <v>4</v>
      </c>
      <c r="J27" s="46">
        <f t="shared" si="3"/>
        <v>14</v>
      </c>
      <c r="K27" s="41">
        <v>22.5</v>
      </c>
      <c r="L27" s="40">
        <f t="shared" si="1"/>
        <v>36.5</v>
      </c>
      <c r="M27" s="30" t="str">
        <f t="shared" si="2"/>
        <v>––</v>
      </c>
      <c r="N27" s="18" t="s">
        <v>53</v>
      </c>
    </row>
    <row r="28" spans="1:14" ht="15" customHeight="1" thickBot="1">
      <c r="A28" s="47">
        <v>20</v>
      </c>
      <c r="B28" s="47">
        <v>9</v>
      </c>
      <c r="C28" s="63" t="s">
        <v>31</v>
      </c>
      <c r="D28" s="60" t="s">
        <v>32</v>
      </c>
      <c r="E28" s="38">
        <v>5</v>
      </c>
      <c r="F28" s="35">
        <v>0</v>
      </c>
      <c r="G28" s="35">
        <v>0</v>
      </c>
      <c r="H28" s="35">
        <v>0</v>
      </c>
      <c r="I28" s="44">
        <v>7</v>
      </c>
      <c r="J28" s="46">
        <f t="shared" si="3"/>
        <v>12</v>
      </c>
      <c r="K28" s="41">
        <v>21.5</v>
      </c>
      <c r="L28" s="40">
        <f t="shared" si="1"/>
        <v>33.5</v>
      </c>
      <c r="M28" s="29" t="str">
        <f t="shared" si="2"/>
        <v>––</v>
      </c>
      <c r="N28" s="18" t="s">
        <v>58</v>
      </c>
    </row>
    <row r="29" spans="1:14" ht="15" customHeight="1">
      <c r="A29" s="6"/>
      <c r="B29" s="5"/>
      <c r="C29" s="5"/>
      <c r="D29" s="56" t="s">
        <v>10</v>
      </c>
      <c r="E29" s="21">
        <f aca="true" t="shared" si="4" ref="E29:L29">AVERAGE(E9:E28)</f>
        <v>9.5</v>
      </c>
      <c r="F29" s="22">
        <f t="shared" si="4"/>
        <v>3.8</v>
      </c>
      <c r="G29" s="22">
        <f t="shared" si="4"/>
        <v>3.85</v>
      </c>
      <c r="H29" s="22">
        <f t="shared" si="4"/>
        <v>6.25</v>
      </c>
      <c r="I29" s="22">
        <f t="shared" si="4"/>
        <v>6.775</v>
      </c>
      <c r="J29" s="22">
        <f t="shared" si="4"/>
        <v>30.175</v>
      </c>
      <c r="K29" s="23">
        <f t="shared" si="4"/>
        <v>27.325</v>
      </c>
      <c r="L29" s="27">
        <f t="shared" si="4"/>
        <v>57.5</v>
      </c>
      <c r="M29" s="6"/>
      <c r="N29" s="5"/>
    </row>
    <row r="30" spans="1:12" ht="15" customHeight="1" thickBot="1">
      <c r="A30" s="5"/>
      <c r="B30" s="5"/>
      <c r="C30" s="5"/>
      <c r="D30" s="29" t="s">
        <v>11</v>
      </c>
      <c r="E30" s="24">
        <f aca="true" t="shared" si="5" ref="E30:L30">E29*100/E8</f>
        <v>67.85714285714286</v>
      </c>
      <c r="F30" s="25">
        <f t="shared" si="5"/>
        <v>38</v>
      </c>
      <c r="G30" s="25">
        <f t="shared" si="5"/>
        <v>38.5</v>
      </c>
      <c r="H30" s="25">
        <f t="shared" si="5"/>
        <v>52.083333333333336</v>
      </c>
      <c r="I30" s="25">
        <f t="shared" si="5"/>
        <v>48.392857142857146</v>
      </c>
      <c r="J30" s="25">
        <f t="shared" si="5"/>
        <v>50.291666666666664</v>
      </c>
      <c r="K30" s="26">
        <f t="shared" si="5"/>
        <v>68.3125</v>
      </c>
      <c r="L30" s="28">
        <f t="shared" si="5"/>
        <v>57.5</v>
      </c>
    </row>
    <row r="31" ht="15" customHeight="1">
      <c r="C31" t="s">
        <v>15</v>
      </c>
    </row>
    <row r="32" spans="2:14" ht="15" customHeight="1">
      <c r="B32" s="51">
        <v>6</v>
      </c>
      <c r="C32" s="36" t="s">
        <v>28</v>
      </c>
      <c r="D32" s="36" t="s">
        <v>20</v>
      </c>
      <c r="L32" s="5"/>
      <c r="M32" s="77" t="s">
        <v>13</v>
      </c>
      <c r="N32" s="78"/>
    </row>
    <row r="33" spans="2:14" ht="15" customHeight="1">
      <c r="B33" s="51">
        <v>8</v>
      </c>
      <c r="C33" s="36" t="s">
        <v>30</v>
      </c>
      <c r="D33" s="36" t="s">
        <v>24</v>
      </c>
      <c r="M33" s="79" t="s">
        <v>12</v>
      </c>
      <c r="N33" s="79"/>
    </row>
    <row r="34" spans="2:4" ht="15" customHeight="1">
      <c r="B34" s="51">
        <v>14</v>
      </c>
      <c r="C34" s="36" t="s">
        <v>37</v>
      </c>
      <c r="D34" s="36" t="s">
        <v>38</v>
      </c>
    </row>
    <row r="35" spans="2:4" ht="15" customHeight="1">
      <c r="B35" s="51">
        <v>23</v>
      </c>
      <c r="C35" s="36" t="s">
        <v>49</v>
      </c>
      <c r="D35" s="36" t="s">
        <v>38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6">
    <mergeCell ref="M32:N32"/>
    <mergeCell ref="M33:N33"/>
    <mergeCell ref="A2:Q2"/>
    <mergeCell ref="A3:Q3"/>
    <mergeCell ref="A4:Q4"/>
    <mergeCell ref="E6:J6"/>
  </mergeCells>
  <printOptions/>
  <pageMargins left="0.75" right="0.75" top="0.39" bottom="0.36" header="0.31" footer="0.27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2012-05-08T16:28:23Z</cp:lastPrinted>
  <dcterms:created xsi:type="dcterms:W3CDTF">2012-04-24T21:59:38Z</dcterms:created>
  <dcterms:modified xsi:type="dcterms:W3CDTF">2012-05-24T12:18:17Z</dcterms:modified>
  <cp:category/>
  <cp:version/>
  <cp:contentType/>
  <cp:contentStatus/>
</cp:coreProperties>
</file>